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อื่นๆ\งานวินัย\ITA\68\O12\"/>
    </mc:Choice>
  </mc:AlternateContent>
  <xr:revisionPtr revIDLastSave="0" documentId="8_{50E3DC5E-FC85-4359-9724-F405616E91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Sheet1!$A$1:$H$53</definedName>
    <definedName name="_xlnm.Print_Titles" localSheetId="0">Sheet1!$1:$5</definedName>
  </definedNames>
  <calcPr calcId="181029"/>
</workbook>
</file>

<file path=xl/calcChain.xml><?xml version="1.0" encoding="utf-8"?>
<calcChain xmlns="http://schemas.openxmlformats.org/spreadsheetml/2006/main">
  <c r="G9" i="1" l="1"/>
  <c r="G13" i="1"/>
  <c r="G33" i="1"/>
  <c r="E33" i="1"/>
  <c r="E53" i="1"/>
  <c r="G53" i="1" s="1"/>
  <c r="E52" i="1"/>
  <c r="G52" i="1" s="1"/>
  <c r="E45" i="1"/>
  <c r="G51" i="1"/>
  <c r="G50" i="1"/>
  <c r="G49" i="1"/>
  <c r="G44" i="1"/>
  <c r="E40" i="1"/>
  <c r="G40" i="1"/>
  <c r="G39" i="1"/>
  <c r="G38" i="1"/>
  <c r="G32" i="1"/>
  <c r="E27" i="1"/>
  <c r="E24" i="1"/>
  <c r="D24" i="1"/>
  <c r="D27" i="1"/>
  <c r="D33" i="1"/>
  <c r="D40" i="1"/>
  <c r="D45" i="1"/>
  <c r="D53" i="1" s="1"/>
  <c r="D52" i="1"/>
  <c r="G23" i="1"/>
  <c r="G22" i="1"/>
  <c r="G21" i="1"/>
  <c r="G19" i="1"/>
  <c r="G17" i="1"/>
  <c r="G16" i="1"/>
  <c r="G15" i="1"/>
  <c r="G14" i="1"/>
  <c r="G12" i="1"/>
  <c r="G11" i="1"/>
  <c r="G10" i="1"/>
  <c r="G45" i="1" l="1"/>
  <c r="G24" i="1"/>
  <c r="D28" i="1"/>
  <c r="G28" i="1" s="1"/>
  <c r="G27" i="1"/>
  <c r="G26" i="1"/>
</calcChain>
</file>

<file path=xl/sharedStrings.xml><?xml version="1.0" encoding="utf-8"?>
<sst xmlns="http://schemas.openxmlformats.org/spreadsheetml/2006/main" count="110" uniqueCount="58">
  <si>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</si>
  <si>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</si>
  <si>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</si>
  <si>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</si>
  <si>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</si>
  <si>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</si>
  <si>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</si>
  <si>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</si>
  <si>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</si>
  <si>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</si>
  <si>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</si>
  <si>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</si>
  <si>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</si>
  <si>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</si>
  <si>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</si>
  <si>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</si>
  <si>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</si>
  <si>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</si>
  <si>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</si>
  <si>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</si>
  <si>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</si>
  <si>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</si>
  <si>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เป็นไปตามเป้าหมาย</t>
  </si>
  <si>
    <t>ไม่มี</t>
  </si>
  <si>
    <t>ค่าตอบแทน 5 ค่า</t>
  </si>
  <si>
    <t>รายงานผลการใช้จ่ายงบประมาณ  สถานีตำรวจภูธรบางแก้ว
ประจำปีงบประมาณ พ.ศ. 2568 (ต.ค.67- มี.ค.68)
ข้อมูล ณ วันที่ 1 เมษายน 2568</t>
  </si>
  <si>
    <t>น้ำมันเชื้อเพลิง</t>
  </si>
  <si>
    <t>โครงการรณรงค์ป้องกันและแก้ไขปัญหาอุบัติเหตุทางถนน ช่วงเทศกาลสำคัญ</t>
  </si>
  <si>
    <t xml:space="preserve"> 1. งบดำเนินงาน</t>
  </si>
  <si>
    <t>ตอบแทนพยาน</t>
  </si>
  <si>
    <t>คุ้มครองพยาน</t>
  </si>
  <si>
    <t>ตอบแทนนักจิต</t>
  </si>
  <si>
    <t>ตอบแทนชันสูตร</t>
  </si>
  <si>
    <t>ค่าส่งหมาย</t>
  </si>
  <si>
    <t>รวมงบการดำเนินงาน</t>
  </si>
  <si>
    <t xml:space="preserve">  2. งบรายจ่ายอื่น</t>
  </si>
  <si>
    <t>รวมงบรายจ่ายอื่น</t>
  </si>
  <si>
    <t>โครงการ ปฏิรูประบบงานตำรวจ</t>
  </si>
  <si>
    <t>กิจกรรม การปฏิรูประบบงานสอบสวนและการบังคับใช้กฎหมาย</t>
  </si>
  <si>
    <t>งบดำเนินงาน</t>
  </si>
  <si>
    <t>ปฏิรูประบบงานสอบสวน และการบังคับใช้กฎหมาย</t>
  </si>
  <si>
    <t>โครงการ การบังคับใช้กฎหมาย อำนวยความยุติธรรม และบริการประชาชน</t>
  </si>
  <si>
    <t>กิจกรรม การมีส่วนร่วมของประชาชนในการป้องกันอาชญากรรม</t>
  </si>
  <si>
    <t>งบรายจ่ายอื่น</t>
  </si>
  <si>
    <t>3.1 โครงการตำบลตามแนวชายแดนมีความมั่นคงปลอดภัย ในชีวิตและทรัพย์สิน</t>
  </si>
  <si>
    <t>3.2 โครงการสร้างเครือข่ายการมีส่วนร่วมของประชาชน ในการแก้ไขปัญหาความเดือดร้อนของประชาชนในระดับ สถานีตำรวจ เพื่อสนับสนุนการป้องกันอาชญากรรม</t>
  </si>
  <si>
    <t>3.1 ภารกิจชุมชนและมวลชนสัมพันธ์</t>
  </si>
  <si>
    <t>โครงการ ปราบปรามการค้ายาเสพติด</t>
  </si>
  <si>
    <t>กิจกรรม การสกัดกั น ปราบปราม การผลิต การค้ายาเสพติด</t>
  </si>
  <si>
    <t>งบรายจ่ายอื่น  (ปิดล้อม)</t>
  </si>
  <si>
    <t xml:space="preserve">4.1 ค่าใช้จ่ายในการปราบปรามนักค้ายาเสพติดและสกัดกั้น การนำเข้า - ส่งออกยาเสพติด
</t>
  </si>
  <si>
    <t>โครงการ สร้างภูมิคุ้มกันและป้องกันยาเสพติด</t>
  </si>
  <si>
    <t>กิจกรรม การสร้างภูมิคุ้มกันในกลุ่มเป้าหมายระดับ โรงเรียนประถมศึกษา และมัธยมศึกษาหรือเทียบเท่า</t>
  </si>
  <si>
    <t>5.1 ค่าใช้จ่ายโครงการการศึกษาเพื่อต่อต้านการใช้ยาเสพติด 
ในเด็กนักเรียน (D.A.R.E. ประเทศไทย)</t>
  </si>
  <si>
    <t>5.2 ค่าใช้จ่ายโครงการตำรวจประสานโรงเรียน</t>
  </si>
  <si>
    <t>5.3 ค่าใช้จ่ายโครงการดำเนินงานตำบลยั่งยืน เพื่อแก้ไขปัญหายาเสพติด 
แบบครบวงจรตามยุทธศาสตร์ชาติ</t>
  </si>
  <si>
    <t>-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</si>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</sst>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/>
    <xf numFmtId="0" fontId="1" fillId="0" borderId="1" xfId="0" applyFont="1" applyBorder="1" applyAlignment="1">
      <alignment vertical="top"/>
    </xf>
    <xf numFmtId="0" fontId="1" fillId="0" borderId="0" xfId="0" applyFont="1"/>
    <xf numFmtId="0" fontId="1" fillId="0" borderId="9" xfId="0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43" fontId="2" fillId="0" borderId="1" xfId="1" applyFont="1" applyBorder="1" applyAlignment="1">
      <alignment vertical="center" wrapText="1"/>
    </xf>
    <xf numFmtId="43" fontId="2" fillId="0" borderId="1" xfId="1" applyFont="1" applyBorder="1"/>
    <xf numFmtId="43" fontId="1" fillId="0" borderId="1" xfId="1" applyFont="1" applyBorder="1"/>
    <xf numFmtId="0" fontId="1" fillId="0" borderId="1" xfId="0" applyFont="1" applyBorder="1" applyAlignment="1">
      <alignment vertical="top" wrapText="1"/>
    </xf>
    <xf numFmtId="43" fontId="3" fillId="4" borderId="1" xfId="1" applyFont="1" applyFill="1" applyBorder="1" applyAlignment="1">
      <alignment vertical="center"/>
    </xf>
    <xf numFmtId="0" fontId="2" fillId="5" borderId="11" xfId="0" applyFont="1" applyFill="1" applyBorder="1" applyAlignment="1">
      <alignment wrapText="1"/>
    </xf>
    <xf numFmtId="43" fontId="1" fillId="5" borderId="11" xfId="1" applyFont="1" applyFill="1" applyBorder="1"/>
    <xf numFmtId="0" fontId="5" fillId="5" borderId="1" xfId="0" applyFont="1" applyFill="1" applyBorder="1" applyAlignment="1">
      <alignment wrapText="1"/>
    </xf>
    <xf numFmtId="43" fontId="1" fillId="5" borderId="1" xfId="1" applyFont="1" applyFill="1" applyBorder="1"/>
    <xf numFmtId="43" fontId="2" fillId="0" borderId="1" xfId="1" applyFont="1" applyBorder="1" applyAlignment="1">
      <alignment vertical="top" wrapText="1"/>
    </xf>
    <xf numFmtId="0" fontId="3" fillId="10" borderId="11" xfId="0" applyFont="1" applyFill="1" applyBorder="1"/>
    <xf numFmtId="0" fontId="1" fillId="10" borderId="1" xfId="0" applyFont="1" applyFill="1" applyBorder="1" applyAlignment="1">
      <alignment horizontal="center" vertical="center"/>
    </xf>
    <xf numFmtId="43" fontId="1" fillId="10" borderId="11" xfId="1" applyFont="1" applyFill="1" applyBorder="1"/>
    <xf numFmtId="4" fontId="1" fillId="10" borderId="10" xfId="0" applyNumberFormat="1" applyFont="1" applyFill="1" applyBorder="1" applyAlignment="1">
      <alignment horizontal="center" vertical="center"/>
    </xf>
    <xf numFmtId="4" fontId="1" fillId="10" borderId="9" xfId="0" applyNumberFormat="1" applyFont="1" applyFill="1" applyBorder="1" applyAlignment="1">
      <alignment horizontal="center" vertical="center"/>
    </xf>
    <xf numFmtId="4" fontId="1" fillId="10" borderId="1" xfId="0" applyNumberFormat="1" applyFont="1" applyFill="1" applyBorder="1" applyAlignment="1">
      <alignment vertical="center"/>
    </xf>
    <xf numFmtId="0" fontId="1" fillId="10" borderId="9" xfId="0" applyFont="1" applyFill="1" applyBorder="1" applyAlignment="1">
      <alignment horizontal="center" vertical="center"/>
    </xf>
    <xf numFmtId="0" fontId="3" fillId="11" borderId="1" xfId="0" applyFont="1" applyFill="1" applyBorder="1"/>
    <xf numFmtId="43" fontId="5" fillId="11" borderId="1" xfId="1" applyFont="1" applyFill="1" applyBorder="1" applyAlignment="1">
      <alignment vertical="center" wrapText="1"/>
    </xf>
    <xf numFmtId="4" fontId="1" fillId="11" borderId="1" xfId="0" applyNumberFormat="1" applyFont="1" applyFill="1" applyBorder="1" applyAlignment="1">
      <alignment horizontal="center" vertical="center"/>
    </xf>
    <xf numFmtId="4" fontId="1" fillId="11" borderId="1" xfId="0" applyNumberFormat="1" applyFont="1" applyFill="1" applyBorder="1" applyAlignment="1">
      <alignment horizontal="right" vertical="center"/>
    </xf>
    <xf numFmtId="0" fontId="1" fillId="11" borderId="1" xfId="0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vertical="center"/>
    </xf>
    <xf numFmtId="0" fontId="3" fillId="12" borderId="1" xfId="0" applyFont="1" applyFill="1" applyBorder="1"/>
    <xf numFmtId="0" fontId="1" fillId="12" borderId="1" xfId="0" applyFont="1" applyFill="1" applyBorder="1" applyAlignment="1">
      <alignment horizontal="center" vertical="center"/>
    </xf>
    <xf numFmtId="43" fontId="5" fillId="12" borderId="1" xfId="1" applyFont="1" applyFill="1" applyBorder="1" applyAlignment="1">
      <alignment vertical="center" wrapText="1"/>
    </xf>
    <xf numFmtId="4" fontId="1" fillId="12" borderId="10" xfId="0" applyNumberFormat="1" applyFont="1" applyFill="1" applyBorder="1" applyAlignment="1">
      <alignment horizontal="center" vertical="center"/>
    </xf>
    <xf numFmtId="4" fontId="1" fillId="12" borderId="9" xfId="0" applyNumberFormat="1" applyFont="1" applyFill="1" applyBorder="1" applyAlignment="1">
      <alignment horizontal="center" vertical="center"/>
    </xf>
    <xf numFmtId="4" fontId="1" fillId="12" borderId="1" xfId="0" applyNumberFormat="1" applyFont="1" applyFill="1" applyBorder="1" applyAlignment="1">
      <alignment vertical="center"/>
    </xf>
    <xf numFmtId="0" fontId="1" fillId="12" borderId="9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43" fontId="3" fillId="9" borderId="1" xfId="1" applyFont="1" applyFill="1" applyBorder="1" applyAlignment="1">
      <alignment vertical="center"/>
    </xf>
    <xf numFmtId="4" fontId="1" fillId="9" borderId="10" xfId="0" applyNumberFormat="1" applyFont="1" applyFill="1" applyBorder="1" applyAlignment="1">
      <alignment horizontal="center" vertical="center"/>
    </xf>
    <xf numFmtId="4" fontId="1" fillId="9" borderId="9" xfId="0" applyNumberFormat="1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vertical="center"/>
    </xf>
    <xf numFmtId="0" fontId="1" fillId="9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4" fontId="1" fillId="5" borderId="5" xfId="0" applyNumberFormat="1" applyFont="1" applyFill="1" applyBorder="1" applyAlignment="1">
      <alignment horizontal="center" vertical="center"/>
    </xf>
    <xf numFmtId="4" fontId="1" fillId="5" borderId="6" xfId="0" applyNumberFormat="1" applyFont="1" applyFill="1" applyBorder="1" applyAlignment="1">
      <alignment horizontal="center" vertical="center"/>
    </xf>
    <xf numFmtId="4" fontId="1" fillId="5" borderId="8" xfId="0" applyNumberFormat="1" applyFont="1" applyFill="1" applyBorder="1" applyAlignment="1">
      <alignment vertical="center"/>
    </xf>
    <xf numFmtId="0" fontId="1" fillId="5" borderId="6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wrapText="1"/>
    </xf>
    <xf numFmtId="0" fontId="2" fillId="5" borderId="12" xfId="0" applyFont="1" applyFill="1" applyBorder="1" applyAlignment="1">
      <alignment horizontal="left" wrapText="1"/>
    </xf>
    <xf numFmtId="0" fontId="2" fillId="5" borderId="9" xfId="0" applyFont="1" applyFill="1" applyBorder="1" applyAlignment="1">
      <alignment horizontal="left" wrapText="1"/>
    </xf>
    <xf numFmtId="0" fontId="1" fillId="0" borderId="11" xfId="0" applyFont="1" applyBorder="1" applyAlignment="1">
      <alignment vertical="center" wrapText="1"/>
    </xf>
    <xf numFmtId="43" fontId="2" fillId="0" borderId="11" xfId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13" borderId="8" xfId="0" applyFont="1" applyFill="1" applyBorder="1" applyAlignment="1">
      <alignment vertical="center" wrapText="1"/>
    </xf>
    <xf numFmtId="43" fontId="3" fillId="13" borderId="8" xfId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6" borderId="13" xfId="0" applyFont="1" applyFill="1" applyBorder="1" applyAlignment="1">
      <alignment horizontal="left" wrapText="1"/>
    </xf>
    <xf numFmtId="0" fontId="2" fillId="6" borderId="0" xfId="0" applyFont="1" applyFill="1" applyBorder="1" applyAlignment="1">
      <alignment horizontal="left" wrapText="1"/>
    </xf>
    <xf numFmtId="0" fontId="3" fillId="4" borderId="11" xfId="0" applyFont="1" applyFill="1" applyBorder="1" applyAlignment="1">
      <alignment vertical="center" wrapText="1"/>
    </xf>
    <xf numFmtId="43" fontId="3" fillId="4" borderId="11" xfId="1" applyFont="1" applyFill="1" applyBorder="1" applyAlignment="1">
      <alignment vertical="center"/>
    </xf>
    <xf numFmtId="0" fontId="1" fillId="0" borderId="1" xfId="0" applyFont="1" applyBorder="1" applyAlignment="1">
      <alignment wrapText="1"/>
    </xf>
    <xf numFmtId="43" fontId="1" fillId="0" borderId="1" xfId="1" applyFont="1" applyFill="1" applyBorder="1"/>
    <xf numFmtId="0" fontId="5" fillId="0" borderId="1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" fillId="5" borderId="0" xfId="0" applyFont="1" applyFill="1"/>
    <xf numFmtId="0" fontId="1" fillId="13" borderId="0" xfId="0" applyFont="1" applyFill="1"/>
    <xf numFmtId="0" fontId="1" fillId="0" borderId="1" xfId="0" applyFont="1" applyBorder="1" applyAlignment="1">
      <alignment vertical="center" wrapText="1"/>
    </xf>
    <xf numFmtId="43" fontId="1" fillId="0" borderId="1" xfId="1" applyFont="1" applyBorder="1" applyAlignment="1">
      <alignment horizontal="center" vertical="center"/>
    </xf>
    <xf numFmtId="0" fontId="1" fillId="4" borderId="0" xfId="0" applyFont="1" applyFill="1"/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/>
    <xf numFmtId="0" fontId="2" fillId="7" borderId="5" xfId="0" applyFont="1" applyFill="1" applyBorder="1" applyAlignment="1">
      <alignment horizontal="left" wrapText="1"/>
    </xf>
    <xf numFmtId="0" fontId="2" fillId="7" borderId="15" xfId="0" applyFont="1" applyFill="1" applyBorder="1" applyAlignment="1">
      <alignment horizontal="left" wrapText="1"/>
    </xf>
    <xf numFmtId="0" fontId="2" fillId="7" borderId="13" xfId="0" applyFont="1" applyFill="1" applyBorder="1" applyAlignment="1">
      <alignment horizontal="left" wrapText="1"/>
    </xf>
    <xf numFmtId="0" fontId="2" fillId="7" borderId="0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 wrapText="1"/>
    </xf>
    <xf numFmtId="43" fontId="1" fillId="0" borderId="1" xfId="1" applyFont="1" applyBorder="1" applyAlignment="1">
      <alignment vertical="center"/>
    </xf>
    <xf numFmtId="43" fontId="1" fillId="0" borderId="1" xfId="1" applyFont="1" applyBorder="1" applyAlignment="1">
      <alignment horizontal="center"/>
    </xf>
    <xf numFmtId="43" fontId="1" fillId="4" borderId="10" xfId="1" applyFont="1" applyFill="1" applyBorder="1" applyAlignment="1">
      <alignment horizontal="center"/>
    </xf>
    <xf numFmtId="43" fontId="1" fillId="4" borderId="9" xfId="1" applyFont="1" applyFill="1" applyBorder="1" applyAlignment="1">
      <alignment horizontal="center"/>
    </xf>
    <xf numFmtId="43" fontId="1" fillId="4" borderId="1" xfId="1" applyFont="1" applyFill="1" applyBorder="1" applyAlignment="1">
      <alignment vertical="center"/>
    </xf>
    <xf numFmtId="0" fontId="2" fillId="8" borderId="1" xfId="0" applyFont="1" applyFill="1" applyBorder="1" applyAlignment="1">
      <alignment horizontal="left" wrapText="1"/>
    </xf>
    <xf numFmtId="0" fontId="3" fillId="8" borderId="5" xfId="0" applyFont="1" applyFill="1" applyBorder="1" applyAlignment="1">
      <alignment horizontal="left" wrapText="1"/>
    </xf>
    <xf numFmtId="0" fontId="3" fillId="8" borderId="15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horizontal="center"/>
    </xf>
    <xf numFmtId="43" fontId="1" fillId="0" borderId="1" xfId="1" applyFont="1" applyBorder="1" applyAlignment="1">
      <alignment vertical="center" wrapText="1"/>
    </xf>
    <xf numFmtId="43" fontId="1" fillId="0" borderId="10" xfId="1" applyFont="1" applyBorder="1" applyAlignment="1">
      <alignment horizontal="center" vertical="center"/>
    </xf>
    <xf numFmtId="43" fontId="1" fillId="0" borderId="9" xfId="1" applyFont="1" applyBorder="1" applyAlignment="1">
      <alignment horizontal="center" vertical="center"/>
    </xf>
    <xf numFmtId="43" fontId="1" fillId="4" borderId="10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14" borderId="1" xfId="0" applyFont="1" applyFill="1" applyBorder="1" applyAlignment="1">
      <alignment horizontal="center" vertical="center" wrapText="1"/>
    </xf>
    <xf numFmtId="43" fontId="3" fillId="14" borderId="1" xfId="1" applyFont="1" applyFill="1" applyBorder="1" applyAlignment="1">
      <alignment vertical="center"/>
    </xf>
    <xf numFmtId="43" fontId="1" fillId="14" borderId="1" xfId="1" applyFont="1" applyFill="1" applyBorder="1" applyAlignment="1">
      <alignment vertical="center"/>
    </xf>
    <xf numFmtId="0" fontId="1" fillId="14" borderId="1" xfId="0" applyFont="1" applyFill="1" applyBorder="1"/>
    <xf numFmtId="0" fontId="1" fillId="2" borderId="1" xfId="0" applyFont="1" applyFill="1" applyBorder="1" applyAlignment="1">
      <alignment horizontal="center"/>
    </xf>
    <xf numFmtId="43" fontId="3" fillId="2" borderId="1" xfId="1" applyFont="1" applyFill="1" applyBorder="1"/>
    <xf numFmtId="0" fontId="1" fillId="2" borderId="1" xfId="0" applyFont="1" applyFill="1" applyBorder="1"/>
    <xf numFmtId="43" fontId="1" fillId="14" borderId="1" xfId="1" applyFont="1" applyFill="1" applyBorder="1" applyAlignment="1">
      <alignment horizontal="center"/>
    </xf>
    <xf numFmtId="43" fontId="1" fillId="2" borderId="1" xfId="0" applyNumberFormat="1" applyFont="1" applyFill="1" applyBorder="1" applyAlignment="1">
      <alignment horizontal="center"/>
    </xf>
    <xf numFmtId="4" fontId="1" fillId="13" borderId="1" xfId="0" applyNumberFormat="1" applyFont="1" applyFill="1" applyBorder="1" applyAlignment="1">
      <alignment vertical="center"/>
    </xf>
    <xf numFmtId="43" fontId="1" fillId="13" borderId="5" xfId="1" applyFont="1" applyFill="1" applyBorder="1" applyAlignment="1">
      <alignment horizontal="center"/>
    </xf>
    <xf numFmtId="43" fontId="1" fillId="13" borderId="15" xfId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view="pageBreakPreview" topLeftCell="A44" zoomScale="60" zoomScaleNormal="80" workbookViewId="0">
      <selection activeCell="O53" sqref="O53"/>
    </sheetView>
  </sheetViews>
  <sheetFormatPr defaultColWidth="9" defaultRowHeight="24.6" x14ac:dyDescent="0.7"/>
  <cols>
    <col min="1" max="1" width="5.8984375" style="139" customWidth="1"/>
    <col min="2" max="2" width="28.5" style="5" customWidth="1"/>
    <col min="3" max="3" width="23.69921875" style="5" customWidth="1"/>
    <col min="4" max="4" width="16.3984375" style="5" bestFit="1" customWidth="1"/>
    <col min="5" max="5" width="8.19921875" style="5" customWidth="1"/>
    <col min="6" max="6" width="8.5" style="5" customWidth="1"/>
    <col min="7" max="7" width="16.3984375" style="5" customWidth="1"/>
    <col min="8" max="8" width="18.19921875" style="5" customWidth="1"/>
    <col min="9" max="16384" width="9" style="5"/>
  </cols>
  <sheetData>
    <row r="1" spans="1:8" x14ac:dyDescent="0.7">
      <c r="A1" s="29" t="s">
        <v>25</v>
      </c>
      <c r="B1" s="30"/>
      <c r="C1" s="30"/>
      <c r="D1" s="30"/>
      <c r="E1" s="30"/>
      <c r="F1" s="30"/>
      <c r="G1" s="30"/>
      <c r="H1" s="30"/>
    </row>
    <row r="2" spans="1:8" x14ac:dyDescent="0.7">
      <c r="A2" s="30"/>
      <c r="B2" s="30"/>
      <c r="C2" s="30"/>
      <c r="D2" s="30"/>
      <c r="E2" s="30"/>
      <c r="F2" s="30"/>
      <c r="G2" s="30"/>
      <c r="H2" s="30"/>
    </row>
    <row r="3" spans="1:8" x14ac:dyDescent="0.7">
      <c r="A3" s="31"/>
      <c r="B3" s="31"/>
      <c r="C3" s="31"/>
      <c r="D3" s="31"/>
      <c r="E3" s="31"/>
      <c r="F3" s="31"/>
      <c r="G3" s="31"/>
      <c r="H3" s="31"/>
    </row>
    <row r="4" spans="1:8" x14ac:dyDescent="0.7">
      <c r="A4" s="136" t="s">
        <v>0</v>
      </c>
      <c r="B4" s="20" t="s">
        <v>7</v>
      </c>
      <c r="C4" s="21" t="s">
        <v>2</v>
      </c>
      <c r="D4" s="21" t="s">
        <v>3</v>
      </c>
      <c r="E4" s="21" t="s">
        <v>4</v>
      </c>
      <c r="F4" s="22"/>
      <c r="G4" s="23" t="s">
        <v>5</v>
      </c>
      <c r="H4" s="24" t="s">
        <v>6</v>
      </c>
    </row>
    <row r="5" spans="1:8" x14ac:dyDescent="0.7">
      <c r="A5" s="137"/>
      <c r="B5" s="25"/>
      <c r="C5" s="26"/>
      <c r="D5" s="26"/>
      <c r="E5" s="26"/>
      <c r="F5" s="27"/>
      <c r="G5" s="23"/>
      <c r="H5" s="28"/>
    </row>
    <row r="6" spans="1:8" x14ac:dyDescent="0.7">
      <c r="A6" s="16">
        <v>1</v>
      </c>
      <c r="B6" s="94" t="s">
        <v>20</v>
      </c>
      <c r="C6" s="95"/>
      <c r="D6" s="95"/>
      <c r="E6" s="95"/>
      <c r="F6" s="95"/>
      <c r="G6" s="95"/>
      <c r="H6" s="96"/>
    </row>
    <row r="7" spans="1:8" x14ac:dyDescent="0.7">
      <c r="A7" s="17"/>
      <c r="B7" s="94" t="s">
        <v>21</v>
      </c>
      <c r="C7" s="96"/>
      <c r="D7" s="1"/>
      <c r="E7" s="15"/>
      <c r="F7" s="15"/>
      <c r="G7" s="2"/>
      <c r="H7" s="3"/>
    </row>
    <row r="8" spans="1:8" x14ac:dyDescent="0.7">
      <c r="A8" s="17"/>
      <c r="B8" s="32" t="s">
        <v>28</v>
      </c>
      <c r="C8" s="33"/>
      <c r="D8" s="33"/>
      <c r="E8" s="33"/>
      <c r="F8" s="33"/>
      <c r="G8" s="33"/>
      <c r="H8" s="34"/>
    </row>
    <row r="9" spans="1:8" x14ac:dyDescent="0.7">
      <c r="A9" s="17"/>
      <c r="B9" s="2" t="s">
        <v>8</v>
      </c>
      <c r="C9" s="1"/>
      <c r="D9" s="35">
        <v>336000</v>
      </c>
      <c r="E9" s="19">
        <v>89109.89</v>
      </c>
      <c r="F9" s="19"/>
      <c r="G9" s="7">
        <f>E9*100/D9</f>
        <v>26.520800595238097</v>
      </c>
      <c r="H9" s="6" t="s">
        <v>23</v>
      </c>
    </row>
    <row r="10" spans="1:8" x14ac:dyDescent="0.7">
      <c r="A10" s="17"/>
      <c r="B10" s="2" t="s">
        <v>9</v>
      </c>
      <c r="C10" s="1" t="s">
        <v>22</v>
      </c>
      <c r="D10" s="35">
        <v>12000</v>
      </c>
      <c r="E10" s="13">
        <v>6000</v>
      </c>
      <c r="F10" s="14"/>
      <c r="G10" s="7">
        <f>E10*100/D10</f>
        <v>50</v>
      </c>
      <c r="H10" s="6" t="s">
        <v>23</v>
      </c>
    </row>
    <row r="11" spans="1:8" x14ac:dyDescent="0.7">
      <c r="A11" s="17"/>
      <c r="B11" s="2" t="s">
        <v>10</v>
      </c>
      <c r="C11" s="1" t="s">
        <v>22</v>
      </c>
      <c r="D11" s="35">
        <v>7800</v>
      </c>
      <c r="E11" s="13">
        <v>7800</v>
      </c>
      <c r="F11" s="14"/>
      <c r="G11" s="7">
        <f>E11*100/D11</f>
        <v>100</v>
      </c>
      <c r="H11" s="6" t="s">
        <v>23</v>
      </c>
    </row>
    <row r="12" spans="1:8" x14ac:dyDescent="0.7">
      <c r="A12" s="17"/>
      <c r="B12" s="2" t="s">
        <v>11</v>
      </c>
      <c r="C12" s="1" t="s">
        <v>22</v>
      </c>
      <c r="D12" s="35">
        <v>17300</v>
      </c>
      <c r="E12" s="13">
        <v>8600</v>
      </c>
      <c r="F12" s="14"/>
      <c r="G12" s="7">
        <f>E12*100/D12</f>
        <v>49.710982658959537</v>
      </c>
      <c r="H12" s="6" t="s">
        <v>23</v>
      </c>
    </row>
    <row r="13" spans="1:8" x14ac:dyDescent="0.7">
      <c r="A13" s="17"/>
      <c r="B13" s="2" t="s">
        <v>12</v>
      </c>
      <c r="C13" s="1" t="s">
        <v>22</v>
      </c>
      <c r="D13" s="35">
        <v>3000</v>
      </c>
      <c r="E13" s="13">
        <v>3000</v>
      </c>
      <c r="F13" s="14"/>
      <c r="G13" s="7">
        <f>E13*100/D13</f>
        <v>100</v>
      </c>
      <c r="H13" s="6" t="s">
        <v>23</v>
      </c>
    </row>
    <row r="14" spans="1:8" x14ac:dyDescent="0.7">
      <c r="A14" s="17"/>
      <c r="B14" s="4" t="s">
        <v>26</v>
      </c>
      <c r="C14" s="1" t="s">
        <v>22</v>
      </c>
      <c r="D14" s="35">
        <v>552000</v>
      </c>
      <c r="E14" s="13">
        <v>199000</v>
      </c>
      <c r="F14" s="14"/>
      <c r="G14" s="7">
        <f>E14*100/D14</f>
        <v>36.050724637681157</v>
      </c>
      <c r="H14" s="6" t="s">
        <v>23</v>
      </c>
    </row>
    <row r="15" spans="1:8" x14ac:dyDescent="0.7">
      <c r="A15" s="17"/>
      <c r="B15" s="2" t="s">
        <v>15</v>
      </c>
      <c r="C15" s="1" t="s">
        <v>22</v>
      </c>
      <c r="D15" s="36">
        <v>2200</v>
      </c>
      <c r="E15" s="13">
        <v>2200</v>
      </c>
      <c r="F15" s="14"/>
      <c r="G15" s="7">
        <f>E15*100/D15</f>
        <v>100</v>
      </c>
      <c r="H15" s="6" t="s">
        <v>23</v>
      </c>
    </row>
    <row r="16" spans="1:8" x14ac:dyDescent="0.7">
      <c r="A16" s="17"/>
      <c r="B16" s="2" t="s">
        <v>16</v>
      </c>
      <c r="C16" s="1" t="s">
        <v>22</v>
      </c>
      <c r="D16" s="36">
        <v>8900</v>
      </c>
      <c r="E16" s="13">
        <v>4000</v>
      </c>
      <c r="F16" s="14"/>
      <c r="G16" s="7">
        <f>E16*100/D16</f>
        <v>44.943820224719104</v>
      </c>
      <c r="H16" s="6" t="s">
        <v>23</v>
      </c>
    </row>
    <row r="17" spans="1:8" x14ac:dyDescent="0.7">
      <c r="A17" s="17"/>
      <c r="B17" s="2" t="s">
        <v>18</v>
      </c>
      <c r="C17" s="1" t="s">
        <v>22</v>
      </c>
      <c r="D17" s="37">
        <v>22200</v>
      </c>
      <c r="E17" s="19">
        <v>22200</v>
      </c>
      <c r="F17" s="19"/>
      <c r="G17" s="7">
        <f>E17*100/D17</f>
        <v>100</v>
      </c>
      <c r="H17" s="6" t="s">
        <v>23</v>
      </c>
    </row>
    <row r="18" spans="1:8" x14ac:dyDescent="0.7">
      <c r="A18" s="17"/>
      <c r="B18" s="2" t="s">
        <v>24</v>
      </c>
      <c r="C18" s="1"/>
      <c r="D18" s="37"/>
      <c r="E18" s="19"/>
      <c r="F18" s="19"/>
      <c r="G18" s="7"/>
      <c r="H18" s="2"/>
    </row>
    <row r="19" spans="1:8" x14ac:dyDescent="0.7">
      <c r="A19" s="17"/>
      <c r="B19" s="2" t="s">
        <v>29</v>
      </c>
      <c r="C19" s="1" t="s">
        <v>22</v>
      </c>
      <c r="D19" s="35">
        <v>6200</v>
      </c>
      <c r="E19" s="19">
        <v>0</v>
      </c>
      <c r="F19" s="19"/>
      <c r="G19" s="7">
        <f>E19*100/D19</f>
        <v>0</v>
      </c>
      <c r="H19" s="1" t="s">
        <v>23</v>
      </c>
    </row>
    <row r="20" spans="1:8" x14ac:dyDescent="0.7">
      <c r="A20" s="17"/>
      <c r="B20" s="2" t="s">
        <v>30</v>
      </c>
      <c r="C20" s="1" t="s">
        <v>22</v>
      </c>
      <c r="D20" s="35">
        <v>0</v>
      </c>
      <c r="E20" s="19">
        <v>0</v>
      </c>
      <c r="F20" s="19"/>
      <c r="G20" s="7">
        <v>0</v>
      </c>
      <c r="H20" s="10" t="s">
        <v>23</v>
      </c>
    </row>
    <row r="21" spans="1:8" x14ac:dyDescent="0.7">
      <c r="A21" s="17"/>
      <c r="B21" s="2" t="s">
        <v>31</v>
      </c>
      <c r="C21" s="1" t="s">
        <v>22</v>
      </c>
      <c r="D21" s="35">
        <v>1300</v>
      </c>
      <c r="E21" s="19">
        <v>0</v>
      </c>
      <c r="F21" s="19"/>
      <c r="G21" s="7">
        <f>E21*100/D21</f>
        <v>0</v>
      </c>
      <c r="H21" s="10" t="s">
        <v>23</v>
      </c>
    </row>
    <row r="22" spans="1:8" x14ac:dyDescent="0.7">
      <c r="A22" s="17"/>
      <c r="B22" s="2" t="s">
        <v>32</v>
      </c>
      <c r="C22" s="1" t="s">
        <v>22</v>
      </c>
      <c r="D22" s="35">
        <v>7800</v>
      </c>
      <c r="E22" s="19">
        <v>0</v>
      </c>
      <c r="F22" s="19"/>
      <c r="G22" s="7">
        <f>E22*100/D22</f>
        <v>0</v>
      </c>
      <c r="H22" s="1" t="s">
        <v>23</v>
      </c>
    </row>
    <row r="23" spans="1:8" x14ac:dyDescent="0.7">
      <c r="A23" s="18"/>
      <c r="B23" s="2" t="s">
        <v>33</v>
      </c>
      <c r="C23" s="1" t="s">
        <v>22</v>
      </c>
      <c r="D23" s="35">
        <v>300</v>
      </c>
      <c r="E23" s="19">
        <v>0</v>
      </c>
      <c r="F23" s="19"/>
      <c r="G23" s="7">
        <f>E23*100/D23</f>
        <v>0</v>
      </c>
      <c r="H23" s="1" t="s">
        <v>23</v>
      </c>
    </row>
    <row r="24" spans="1:8" x14ac:dyDescent="0.7">
      <c r="A24" s="138"/>
      <c r="B24" s="52" t="s">
        <v>34</v>
      </c>
      <c r="C24" s="52"/>
      <c r="D24" s="53">
        <f>SUM(D9:D23)</f>
        <v>977000</v>
      </c>
      <c r="E24" s="54">
        <f>SUM(E9:F23)</f>
        <v>341909.89</v>
      </c>
      <c r="F24" s="54"/>
      <c r="G24" s="55">
        <f>E24*100/D24</f>
        <v>34.995894575230295</v>
      </c>
      <c r="H24" s="56" t="s">
        <v>23</v>
      </c>
    </row>
    <row r="25" spans="1:8" x14ac:dyDescent="0.7">
      <c r="A25" s="16">
        <v>2</v>
      </c>
      <c r="B25" s="45" t="s">
        <v>35</v>
      </c>
      <c r="C25" s="46"/>
      <c r="D25" s="47"/>
      <c r="E25" s="48"/>
      <c r="F25" s="49"/>
      <c r="G25" s="50"/>
      <c r="H25" s="51"/>
    </row>
    <row r="26" spans="1:8" ht="73.8" x14ac:dyDescent="0.7">
      <c r="A26" s="17"/>
      <c r="B26" s="38" t="s">
        <v>27</v>
      </c>
      <c r="C26" s="8" t="s">
        <v>22</v>
      </c>
      <c r="D26" s="57">
        <v>39800</v>
      </c>
      <c r="E26" s="11">
        <v>19900</v>
      </c>
      <c r="F26" s="12"/>
      <c r="G26" s="9">
        <f>E26*100/D26</f>
        <v>50</v>
      </c>
      <c r="H26" s="10" t="s">
        <v>23</v>
      </c>
    </row>
    <row r="27" spans="1:8" x14ac:dyDescent="0.7">
      <c r="A27" s="17"/>
      <c r="B27" s="58" t="s">
        <v>36</v>
      </c>
      <c r="C27" s="59"/>
      <c r="D27" s="60">
        <f>+D26</f>
        <v>39800</v>
      </c>
      <c r="E27" s="61">
        <f>E26</f>
        <v>19900</v>
      </c>
      <c r="F27" s="62"/>
      <c r="G27" s="63">
        <f>E27*100/D27</f>
        <v>50</v>
      </c>
      <c r="H27" s="64" t="s">
        <v>23</v>
      </c>
    </row>
    <row r="28" spans="1:8" x14ac:dyDescent="0.7">
      <c r="A28" s="18"/>
      <c r="B28" s="65" t="s">
        <v>1</v>
      </c>
      <c r="C28" s="66"/>
      <c r="D28" s="67">
        <f>+D24+D27</f>
        <v>1016800</v>
      </c>
      <c r="E28" s="68">
        <v>40000</v>
      </c>
      <c r="F28" s="69"/>
      <c r="G28" s="70">
        <f>E28*100/D28</f>
        <v>3.9339103068450041</v>
      </c>
      <c r="H28" s="71" t="s">
        <v>23</v>
      </c>
    </row>
    <row r="29" spans="1:8" x14ac:dyDescent="0.7">
      <c r="A29" s="141">
        <v>3</v>
      </c>
      <c r="B29" s="40" t="s">
        <v>37</v>
      </c>
      <c r="C29" s="74"/>
      <c r="D29" s="41"/>
      <c r="E29" s="75"/>
      <c r="F29" s="76"/>
      <c r="G29" s="77"/>
      <c r="H29" s="78"/>
    </row>
    <row r="30" spans="1:8" x14ac:dyDescent="0.7">
      <c r="A30" s="142"/>
      <c r="B30" s="79" t="s">
        <v>38</v>
      </c>
      <c r="C30" s="80"/>
      <c r="D30" s="80"/>
      <c r="E30" s="80"/>
      <c r="F30" s="80"/>
      <c r="G30" s="80"/>
      <c r="H30" s="81"/>
    </row>
    <row r="31" spans="1:8" x14ac:dyDescent="0.7">
      <c r="A31" s="142"/>
      <c r="B31" s="42" t="s">
        <v>39</v>
      </c>
      <c r="C31" s="74"/>
      <c r="D31" s="43"/>
      <c r="E31" s="97"/>
      <c r="F31" s="97"/>
      <c r="G31" s="97"/>
      <c r="H31" s="97"/>
    </row>
    <row r="32" spans="1:8" s="84" customFormat="1" ht="49.2" x14ac:dyDescent="0.25">
      <c r="A32" s="142"/>
      <c r="B32" s="82" t="s">
        <v>40</v>
      </c>
      <c r="C32" s="73" t="s">
        <v>22</v>
      </c>
      <c r="D32" s="83">
        <v>33700</v>
      </c>
      <c r="E32" s="100">
        <v>16900</v>
      </c>
      <c r="F32" s="100"/>
      <c r="G32" s="9">
        <f>E32*100/D32</f>
        <v>50.148367952522257</v>
      </c>
      <c r="H32" s="10" t="s">
        <v>23</v>
      </c>
    </row>
    <row r="33" spans="1:8" x14ac:dyDescent="0.7">
      <c r="A33" s="142"/>
      <c r="B33" s="85" t="s">
        <v>1</v>
      </c>
      <c r="C33" s="98"/>
      <c r="D33" s="86">
        <f>SUM(D32)</f>
        <v>33700</v>
      </c>
      <c r="E33" s="134">
        <f>E32</f>
        <v>16900</v>
      </c>
      <c r="F33" s="135"/>
      <c r="G33" s="133">
        <f>E33*100/D33</f>
        <v>50.148367952522257</v>
      </c>
      <c r="H33" s="98"/>
    </row>
    <row r="34" spans="1:8" x14ac:dyDescent="0.7">
      <c r="A34" s="140">
        <v>4</v>
      </c>
      <c r="B34" s="88" t="s">
        <v>41</v>
      </c>
      <c r="C34" s="89"/>
      <c r="D34" s="89"/>
      <c r="E34" s="89"/>
      <c r="F34" s="89"/>
      <c r="G34" s="89"/>
      <c r="H34" s="89"/>
    </row>
    <row r="35" spans="1:8" x14ac:dyDescent="0.7">
      <c r="A35" s="140"/>
      <c r="B35" s="88" t="s">
        <v>42</v>
      </c>
      <c r="C35" s="89"/>
      <c r="D35" s="89"/>
      <c r="E35" s="89"/>
      <c r="F35" s="89"/>
      <c r="G35" s="89"/>
      <c r="H35" s="89"/>
    </row>
    <row r="36" spans="1:8" x14ac:dyDescent="0.7">
      <c r="A36" s="140"/>
      <c r="B36" s="92" t="s">
        <v>43</v>
      </c>
      <c r="C36" s="2"/>
      <c r="D36" s="93"/>
      <c r="E36" s="15"/>
      <c r="F36" s="15"/>
      <c r="G36" s="2"/>
      <c r="H36" s="2"/>
    </row>
    <row r="37" spans="1:8" ht="73.8" x14ac:dyDescent="0.7">
      <c r="A37" s="140"/>
      <c r="B37" s="38" t="s">
        <v>44</v>
      </c>
      <c r="C37" s="2"/>
      <c r="D37" s="35" t="s">
        <v>56</v>
      </c>
      <c r="E37" s="72">
        <v>0</v>
      </c>
      <c r="F37" s="72"/>
      <c r="G37" s="8">
        <v>0</v>
      </c>
      <c r="H37" s="10" t="s">
        <v>23</v>
      </c>
    </row>
    <row r="38" spans="1:8" s="84" customFormat="1" ht="123" x14ac:dyDescent="0.25">
      <c r="A38" s="140"/>
      <c r="B38" s="99" t="s">
        <v>45</v>
      </c>
      <c r="C38" s="87"/>
      <c r="D38" s="35">
        <v>15000</v>
      </c>
      <c r="E38" s="100">
        <v>15000</v>
      </c>
      <c r="F38" s="100"/>
      <c r="G38" s="110">
        <f>E38*100/D38</f>
        <v>100</v>
      </c>
      <c r="H38" s="10" t="s">
        <v>23</v>
      </c>
    </row>
    <row r="39" spans="1:8" x14ac:dyDescent="0.7">
      <c r="A39" s="140"/>
      <c r="B39" s="38" t="s">
        <v>46</v>
      </c>
      <c r="C39" s="2"/>
      <c r="D39" s="44">
        <v>39300</v>
      </c>
      <c r="E39" s="111">
        <v>12600</v>
      </c>
      <c r="F39" s="111"/>
      <c r="G39" s="110">
        <f>E39*100/D39</f>
        <v>32.061068702290079</v>
      </c>
      <c r="H39" s="10" t="s">
        <v>23</v>
      </c>
    </row>
    <row r="40" spans="1:8" x14ac:dyDescent="0.7">
      <c r="A40" s="140"/>
      <c r="B40" s="102" t="s">
        <v>1</v>
      </c>
      <c r="C40" s="103"/>
      <c r="D40" s="39">
        <f>SUM(D37:D39)</f>
        <v>54300</v>
      </c>
      <c r="E40" s="112">
        <f>SUM(E37:F39)</f>
        <v>27600</v>
      </c>
      <c r="F40" s="113"/>
      <c r="G40" s="114">
        <f>E40*100/D40</f>
        <v>50.828729281767956</v>
      </c>
      <c r="H40" s="103"/>
    </row>
    <row r="41" spans="1:8" x14ac:dyDescent="0.7">
      <c r="A41" s="140">
        <v>5</v>
      </c>
      <c r="B41" s="104" t="s">
        <v>47</v>
      </c>
      <c r="C41" s="105"/>
      <c r="D41" s="105"/>
      <c r="E41" s="105"/>
      <c r="F41" s="105"/>
      <c r="G41" s="105"/>
      <c r="H41" s="105"/>
    </row>
    <row r="42" spans="1:8" x14ac:dyDescent="0.7">
      <c r="A42" s="140"/>
      <c r="B42" s="106" t="s">
        <v>48</v>
      </c>
      <c r="C42" s="107"/>
      <c r="D42" s="107"/>
      <c r="E42" s="107"/>
      <c r="F42" s="107"/>
      <c r="G42" s="107"/>
      <c r="H42" s="107"/>
    </row>
    <row r="43" spans="1:8" x14ac:dyDescent="0.7">
      <c r="A43" s="140"/>
      <c r="B43" s="108" t="s">
        <v>49</v>
      </c>
      <c r="C43" s="109"/>
      <c r="D43" s="109"/>
      <c r="E43" s="109"/>
      <c r="F43" s="109"/>
      <c r="G43" s="109"/>
      <c r="H43" s="109"/>
    </row>
    <row r="44" spans="1:8" ht="89.4" customHeight="1" x14ac:dyDescent="0.7">
      <c r="A44" s="140"/>
      <c r="B44" s="38" t="s">
        <v>50</v>
      </c>
      <c r="C44" s="2"/>
      <c r="D44" s="119">
        <v>56950</v>
      </c>
      <c r="E44" s="120">
        <v>0</v>
      </c>
      <c r="F44" s="121"/>
      <c r="G44" s="110">
        <f>E44*100/D44</f>
        <v>0</v>
      </c>
      <c r="H44" s="10" t="s">
        <v>23</v>
      </c>
    </row>
    <row r="45" spans="1:8" x14ac:dyDescent="0.7">
      <c r="A45" s="140"/>
      <c r="B45" s="90" t="s">
        <v>1</v>
      </c>
      <c r="C45" s="101"/>
      <c r="D45" s="91">
        <f>SUM(D43:D44)</f>
        <v>56950</v>
      </c>
      <c r="E45" s="122">
        <f>E44</f>
        <v>0</v>
      </c>
      <c r="F45" s="118"/>
      <c r="G45" s="114">
        <f>E45*100/D45</f>
        <v>0</v>
      </c>
      <c r="H45" s="101"/>
    </row>
    <row r="46" spans="1:8" x14ac:dyDescent="0.7">
      <c r="A46" s="140">
        <v>6</v>
      </c>
      <c r="B46" s="115" t="s">
        <v>51</v>
      </c>
      <c r="C46" s="115"/>
      <c r="D46" s="115"/>
      <c r="E46" s="115"/>
      <c r="F46" s="115"/>
      <c r="G46" s="115"/>
      <c r="H46" s="115"/>
    </row>
    <row r="47" spans="1:8" x14ac:dyDescent="0.7">
      <c r="A47" s="140"/>
      <c r="B47" s="115" t="s">
        <v>52</v>
      </c>
      <c r="C47" s="115"/>
      <c r="D47" s="115"/>
      <c r="E47" s="115"/>
      <c r="F47" s="115"/>
      <c r="G47" s="115"/>
      <c r="H47" s="115"/>
    </row>
    <row r="48" spans="1:8" x14ac:dyDescent="0.7">
      <c r="A48" s="140"/>
      <c r="B48" s="116" t="s">
        <v>43</v>
      </c>
      <c r="C48" s="117"/>
      <c r="D48" s="117"/>
      <c r="E48" s="117"/>
      <c r="F48" s="117"/>
      <c r="G48" s="117"/>
      <c r="H48" s="117"/>
    </row>
    <row r="49" spans="1:8" s="84" customFormat="1" ht="73.8" x14ac:dyDescent="0.25">
      <c r="A49" s="140"/>
      <c r="B49" s="123" t="s">
        <v>53</v>
      </c>
      <c r="C49" s="87"/>
      <c r="D49" s="57">
        <v>19900</v>
      </c>
      <c r="E49" s="72">
        <v>16000</v>
      </c>
      <c r="F49" s="72"/>
      <c r="G49" s="110">
        <f>E49*100/D49</f>
        <v>80.402010050251263</v>
      </c>
      <c r="H49" s="10" t="s">
        <v>23</v>
      </c>
    </row>
    <row r="50" spans="1:8" s="84" customFormat="1" ht="49.2" x14ac:dyDescent="0.25">
      <c r="A50" s="140"/>
      <c r="B50" s="99" t="s">
        <v>54</v>
      </c>
      <c r="C50" s="87"/>
      <c r="D50" s="35">
        <v>3500</v>
      </c>
      <c r="E50" s="72">
        <v>2140</v>
      </c>
      <c r="F50" s="72"/>
      <c r="G50" s="110">
        <f>E50*100/D50</f>
        <v>61.142857142857146</v>
      </c>
      <c r="H50" s="10" t="s">
        <v>23</v>
      </c>
    </row>
    <row r="51" spans="1:8" s="84" customFormat="1" ht="98.4" x14ac:dyDescent="0.25">
      <c r="A51" s="140"/>
      <c r="B51" s="99" t="s">
        <v>55</v>
      </c>
      <c r="C51" s="87"/>
      <c r="D51" s="35">
        <v>53750</v>
      </c>
      <c r="E51" s="72">
        <v>0</v>
      </c>
      <c r="F51" s="72"/>
      <c r="G51" s="110">
        <f>E51*100/D51</f>
        <v>0</v>
      </c>
      <c r="H51" s="10" t="s">
        <v>23</v>
      </c>
    </row>
    <row r="52" spans="1:8" x14ac:dyDescent="0.7">
      <c r="A52" s="124" t="s">
        <v>1</v>
      </c>
      <c r="B52" s="124"/>
      <c r="C52" s="124"/>
      <c r="D52" s="125">
        <f>SUM(D49:D51)</f>
        <v>77150</v>
      </c>
      <c r="E52" s="131">
        <f t="shared" ref="E52:F52" si="0">SUM(E49:F51)</f>
        <v>18140</v>
      </c>
      <c r="F52" s="131"/>
      <c r="G52" s="126">
        <f>E52*100/D52</f>
        <v>23.512637718729746</v>
      </c>
      <c r="H52" s="127"/>
    </row>
    <row r="53" spans="1:8" x14ac:dyDescent="0.7">
      <c r="A53" s="128" t="s">
        <v>57</v>
      </c>
      <c r="B53" s="128"/>
      <c r="C53" s="128"/>
      <c r="D53" s="129">
        <f>D52+D45+D40+D33+D27+D24</f>
        <v>1238900</v>
      </c>
      <c r="E53" s="132">
        <f>E52+E45+E40+E33+E27+E24</f>
        <v>424449.89</v>
      </c>
      <c r="F53" s="128"/>
      <c r="G53" s="130">
        <f>E53*100/D53</f>
        <v>34.260221971103398</v>
      </c>
      <c r="H53" s="130"/>
    </row>
  </sheetData>
  <mergeCells count="64">
    <mergeCell ref="E53:F53"/>
    <mergeCell ref="E33:F33"/>
    <mergeCell ref="A25:A28"/>
    <mergeCell ref="A29:A33"/>
    <mergeCell ref="A34:A40"/>
    <mergeCell ref="A41:A45"/>
    <mergeCell ref="A46:A51"/>
    <mergeCell ref="A52:C52"/>
    <mergeCell ref="A53:C53"/>
    <mergeCell ref="E49:F49"/>
    <mergeCell ref="E45:F45"/>
    <mergeCell ref="E50:F50"/>
    <mergeCell ref="E51:F51"/>
    <mergeCell ref="E52:F52"/>
    <mergeCell ref="E44:F44"/>
    <mergeCell ref="E40:F40"/>
    <mergeCell ref="B46:H46"/>
    <mergeCell ref="B47:H47"/>
    <mergeCell ref="B48:H48"/>
    <mergeCell ref="E38:F38"/>
    <mergeCell ref="E39:F39"/>
    <mergeCell ref="B41:H41"/>
    <mergeCell ref="B42:H42"/>
    <mergeCell ref="B43:H43"/>
    <mergeCell ref="E32:F32"/>
    <mergeCell ref="B34:H34"/>
    <mergeCell ref="B35:H35"/>
    <mergeCell ref="E36:F36"/>
    <mergeCell ref="E37:F37"/>
    <mergeCell ref="B6:H6"/>
    <mergeCell ref="B8:H8"/>
    <mergeCell ref="E18:F18"/>
    <mergeCell ref="E23:F23"/>
    <mergeCell ref="E24:F24"/>
    <mergeCell ref="E25:F25"/>
    <mergeCell ref="E26:F26"/>
    <mergeCell ref="B30:H30"/>
    <mergeCell ref="E16:F16"/>
    <mergeCell ref="E10:F10"/>
    <mergeCell ref="E11:F11"/>
    <mergeCell ref="E12:F12"/>
    <mergeCell ref="E13:F13"/>
    <mergeCell ref="E14:F14"/>
    <mergeCell ref="E15:F15"/>
    <mergeCell ref="G4:G5"/>
    <mergeCell ref="A4:A5"/>
    <mergeCell ref="B4:B5"/>
    <mergeCell ref="E4:F5"/>
    <mergeCell ref="D4:D5"/>
    <mergeCell ref="C4:C5"/>
    <mergeCell ref="A6:A23"/>
    <mergeCell ref="E7:F7"/>
    <mergeCell ref="E9:F9"/>
    <mergeCell ref="E17:F17"/>
    <mergeCell ref="A1:H3"/>
    <mergeCell ref="B7:C7"/>
    <mergeCell ref="E19:F19"/>
    <mergeCell ref="E20:F20"/>
    <mergeCell ref="E21:F21"/>
    <mergeCell ref="E22:F22"/>
    <mergeCell ref="H4:H5"/>
    <mergeCell ref="E27:F27"/>
    <mergeCell ref="E28:F28"/>
    <mergeCell ref="E29:F29"/>
  </mergeCells>
  <pageMargins left="0.70866141732283472" right="0.70866141732283472" top="0.2" bottom="0.2" header="0.2" footer="0.2"/>
  <pageSetup paperSize="9" scale="71" orientation="landscape" r:id="rId1"/>
  <rowBreaks count="2" manualBreakCount="2">
    <brk id="23" max="7" man="1"/>
    <brk id="4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A85E-2D54-47D3-BBEE-523756AAC0DD}">
  <dimension ref="A1:A12"/>
  <sheetViews>
    <sheetView workbookViewId="0">
      <selection activeCell="B18" sqref="B18"/>
    </sheetView>
  </sheetViews>
  <sheetFormatPr defaultRowHeight="13.8" x14ac:dyDescent="0.25"/>
  <sheetData>
    <row r="1" spans="1:1" ht="24.6" x14ac:dyDescent="0.7">
      <c r="A1" s="2" t="s">
        <v>8</v>
      </c>
    </row>
    <row r="2" spans="1:1" ht="24.6" x14ac:dyDescent="0.7">
      <c r="A2" s="2" t="s">
        <v>9</v>
      </c>
    </row>
    <row r="3" spans="1:1" ht="24.6" x14ac:dyDescent="0.7">
      <c r="A3" s="2" t="s">
        <v>10</v>
      </c>
    </row>
    <row r="4" spans="1:1" ht="24.6" x14ac:dyDescent="0.7">
      <c r="A4" s="2" t="s">
        <v>11</v>
      </c>
    </row>
    <row r="5" spans="1:1" ht="24.6" x14ac:dyDescent="0.7">
      <c r="A5" s="2" t="s">
        <v>12</v>
      </c>
    </row>
    <row r="6" spans="1:1" ht="24.6" x14ac:dyDescent="0.25">
      <c r="A6" s="4" t="s">
        <v>13</v>
      </c>
    </row>
    <row r="7" spans="1:1" ht="24.6" x14ac:dyDescent="0.25">
      <c r="A7" s="4" t="s">
        <v>14</v>
      </c>
    </row>
    <row r="8" spans="1:1" ht="24.6" x14ac:dyDescent="0.7">
      <c r="A8" s="2" t="s">
        <v>15</v>
      </c>
    </row>
    <row r="9" spans="1:1" ht="24.6" x14ac:dyDescent="0.7">
      <c r="A9" s="2" t="s">
        <v>16</v>
      </c>
    </row>
    <row r="10" spans="1:1" ht="24.6" x14ac:dyDescent="0.7">
      <c r="A10" s="2" t="s">
        <v>17</v>
      </c>
    </row>
    <row r="11" spans="1:1" ht="24.6" x14ac:dyDescent="0.7">
      <c r="A11" s="2" t="s">
        <v>18</v>
      </c>
    </row>
    <row r="12" spans="1:1" ht="24.6" x14ac:dyDescent="0.7">
      <c r="A12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2025-04-24T14:15:27Z</cp:lastPrinted>
  <dcterms:created xsi:type="dcterms:W3CDTF">2024-01-10T07:59:11Z</dcterms:created>
  <dcterms:modified xsi:type="dcterms:W3CDTF">2025-04-24T14:16:35Z</dcterms:modified>
</cp:coreProperties>
</file>